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8" yWindow="65440" windowWidth="11712" windowHeight="11448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'Sheet1'!$A$1:$E$57</definedName>
  </definedNames>
  <calcPr fullCalcOnLoad="1"/>
</workbook>
</file>

<file path=xl/sharedStrings.xml><?xml version="1.0" encoding="utf-8"?>
<sst xmlns="http://schemas.openxmlformats.org/spreadsheetml/2006/main" count="214" uniqueCount="79">
  <si>
    <t>Jail</t>
  </si>
  <si>
    <t>Pre-Trial Felons (ADP)</t>
  </si>
  <si>
    <t>Average Daily Population (ADP)</t>
  </si>
  <si>
    <t>Post-Trial Felons (ADP)</t>
  </si>
  <si>
    <t>Probation Hold (ADP)</t>
  </si>
  <si>
    <t>Felons Awaiting Transfer (ADP)</t>
  </si>
  <si>
    <t>Males (ADP)</t>
  </si>
  <si>
    <t>Females (ADP)</t>
  </si>
  <si>
    <t>Black (ADP)</t>
  </si>
  <si>
    <t xml:space="preserve">Native American (ADP) </t>
  </si>
  <si>
    <t>Design Capacity</t>
  </si>
  <si>
    <t>Jefferson</t>
  </si>
  <si>
    <t>Average Length of Stay (Days)</t>
  </si>
  <si>
    <t xml:space="preserve">Okanogan </t>
  </si>
  <si>
    <t>Wapato</t>
  </si>
  <si>
    <t>City</t>
  </si>
  <si>
    <t xml:space="preserve">Kittitas </t>
  </si>
  <si>
    <t>Thurston</t>
  </si>
  <si>
    <t>Fork</t>
  </si>
  <si>
    <t>Kirkland</t>
  </si>
  <si>
    <t>Puyallup</t>
  </si>
  <si>
    <t>Kent</t>
  </si>
  <si>
    <t>Pacific</t>
  </si>
  <si>
    <t>Enumclaw</t>
  </si>
  <si>
    <t>Lynnwood</t>
  </si>
  <si>
    <t xml:space="preserve">Asotin </t>
  </si>
  <si>
    <t>Buckley</t>
  </si>
  <si>
    <t>Stevens</t>
  </si>
  <si>
    <t xml:space="preserve">Aberdeen </t>
  </si>
  <si>
    <t>Grandview</t>
  </si>
  <si>
    <t>Issaquah</t>
  </si>
  <si>
    <t>Oak Harbor</t>
  </si>
  <si>
    <t xml:space="preserve">Adams </t>
  </si>
  <si>
    <t>Clallam</t>
  </si>
  <si>
    <t>Clark</t>
  </si>
  <si>
    <t>Cowlitz</t>
  </si>
  <si>
    <t>Ferry</t>
  </si>
  <si>
    <t>Garfield</t>
  </si>
  <si>
    <t>Grant</t>
  </si>
  <si>
    <t>Island</t>
  </si>
  <si>
    <t>King</t>
  </si>
  <si>
    <t>Klickitat</t>
  </si>
  <si>
    <t>Lincoln</t>
  </si>
  <si>
    <t>Mason</t>
  </si>
  <si>
    <t>Skamania</t>
  </si>
  <si>
    <t xml:space="preserve">Spokane </t>
  </si>
  <si>
    <t>Wahkiakum</t>
  </si>
  <si>
    <t>Whatcom</t>
  </si>
  <si>
    <t>Whitman</t>
  </si>
  <si>
    <t>Yakima</t>
  </si>
  <si>
    <t>Asian (ADP) includes "Other Race"</t>
  </si>
  <si>
    <t>Lewis</t>
  </si>
  <si>
    <t>Renton</t>
  </si>
  <si>
    <t>Skagit</t>
  </si>
  <si>
    <t xml:space="preserve">Kitsap </t>
  </si>
  <si>
    <t>Grays Harbor</t>
  </si>
  <si>
    <t>Marysville</t>
  </si>
  <si>
    <t>Olympia</t>
  </si>
  <si>
    <t>Pend Oreille</t>
  </si>
  <si>
    <t>Pierce</t>
  </si>
  <si>
    <t>Walla Walla</t>
  </si>
  <si>
    <t>Benton</t>
  </si>
  <si>
    <t>Columbia</t>
  </si>
  <si>
    <t>Franklin</t>
  </si>
  <si>
    <t>Statewide</t>
  </si>
  <si>
    <t>AVERAGE</t>
  </si>
  <si>
    <t>City or Countyunty</t>
  </si>
  <si>
    <t>County</t>
  </si>
  <si>
    <t>Snohomish</t>
  </si>
  <si>
    <t>Percentage of Use</t>
  </si>
  <si>
    <t xml:space="preserve">Auburn </t>
  </si>
  <si>
    <t>Sunnyside</t>
  </si>
  <si>
    <t>Toppenish</t>
  </si>
  <si>
    <t>Hispanic</t>
  </si>
  <si>
    <t>White (ADP)</t>
  </si>
  <si>
    <t>N/A</t>
  </si>
  <si>
    <t>Chelan County Regional Justice Center</t>
  </si>
  <si>
    <t>Average Daily Bed Rate</t>
  </si>
  <si>
    <t>unk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</si>
</sst>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3">
    <font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57"/>
      <name val="Arial"/>
      <family val="2"/>
    </font>
    <font>
      <sz val="10"/>
      <color indexed="57"/>
      <name val="Arial"/>
      <family val="0"/>
    </font>
    <font>
      <b/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44" fontId="0" fillId="0" borderId="0" xfId="44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44" fontId="0" fillId="0" borderId="0" xfId="44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43" fontId="5" fillId="0" borderId="0" xfId="42" applyFont="1" applyAlignment="1">
      <alignment horizontal="right"/>
    </xf>
    <xf numFmtId="168" fontId="5" fillId="0" borderId="0" xfId="0" applyNumberFormat="1" applyFont="1" applyAlignment="1">
      <alignment horizontal="right"/>
    </xf>
    <xf numFmtId="43" fontId="5" fillId="0" borderId="14" xfId="42" applyFont="1" applyBorder="1" applyAlignment="1">
      <alignment horizontal="right"/>
    </xf>
    <xf numFmtId="44" fontId="5" fillId="0" borderId="0" xfId="44" applyFont="1" applyAlignment="1">
      <alignment horizontal="right"/>
    </xf>
    <xf numFmtId="39" fontId="5" fillId="0" borderId="0" xfId="44" applyNumberFormat="1" applyFont="1" applyAlignment="1">
      <alignment horizontal="right"/>
    </xf>
    <xf numFmtId="9" fontId="0" fillId="0" borderId="0" xfId="59" applyFont="1" applyAlignment="1">
      <alignment/>
    </xf>
    <xf numFmtId="9" fontId="1" fillId="0" borderId="10" xfId="59" applyFont="1" applyBorder="1" applyAlignment="1">
      <alignment horizontal="center" wrapText="1"/>
    </xf>
    <xf numFmtId="9" fontId="0" fillId="0" borderId="0" xfId="59" applyFont="1" applyAlignment="1">
      <alignment horizontal="right"/>
    </xf>
    <xf numFmtId="9" fontId="5" fillId="0" borderId="0" xfId="59" applyFont="1" applyAlignment="1">
      <alignment horizontal="right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pane xSplit="1" ySplit="1" topLeftCell="B3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8" sqref="J18"/>
    </sheetView>
  </sheetViews>
  <sheetFormatPr defaultColWidth="9.140625" defaultRowHeight="12.75"/>
  <cols>
    <col min="1" max="1" width="33.421875" style="0" bestFit="1" customWidth="1"/>
    <col min="2" max="2" width="9.7109375" style="0" customWidth="1"/>
    <col min="3" max="3" width="10.28125" style="0" bestFit="1" customWidth="1"/>
    <col min="4" max="4" width="11.28125" style="0" customWidth="1"/>
    <col min="5" max="5" width="13.7109375" style="0" bestFit="1" customWidth="1"/>
    <col min="6" max="6" width="10.8515625" style="30" customWidth="1"/>
    <col min="7" max="7" width="10.140625" style="0" customWidth="1"/>
    <col min="8" max="11" width="9.28125" style="0" bestFit="1" customWidth="1"/>
    <col min="12" max="12" width="10.28125" style="0" customWidth="1"/>
    <col min="13" max="13" width="9.28125" style="0" bestFit="1" customWidth="1"/>
    <col min="14" max="14" width="10.421875" style="0" bestFit="1" customWidth="1"/>
    <col min="15" max="15" width="9.28125" style="0" bestFit="1" customWidth="1"/>
    <col min="16" max="16" width="9.28125" style="0" customWidth="1"/>
    <col min="17" max="18" width="9.28125" style="0" bestFit="1" customWidth="1"/>
  </cols>
  <sheetData>
    <row r="1" spans="1:18" s="1" customFormat="1" ht="57.75" customHeight="1">
      <c r="A1" s="1" t="s">
        <v>0</v>
      </c>
      <c r="B1" s="1" t="s">
        <v>66</v>
      </c>
      <c r="C1" s="1" t="s">
        <v>10</v>
      </c>
      <c r="D1" s="1" t="s">
        <v>77</v>
      </c>
      <c r="E1" s="1" t="s">
        <v>2</v>
      </c>
      <c r="F1" s="31" t="s">
        <v>69</v>
      </c>
      <c r="G1" s="1" t="s">
        <v>12</v>
      </c>
      <c r="H1" s="2" t="s">
        <v>1</v>
      </c>
      <c r="I1" s="1" t="s">
        <v>3</v>
      </c>
      <c r="J1" s="1" t="s">
        <v>4</v>
      </c>
      <c r="K1" s="1" t="s">
        <v>5</v>
      </c>
      <c r="L1" s="2" t="s">
        <v>6</v>
      </c>
      <c r="M1" s="1" t="s">
        <v>7</v>
      </c>
      <c r="N1" s="2" t="s">
        <v>74</v>
      </c>
      <c r="O1" s="1" t="s">
        <v>8</v>
      </c>
      <c r="P1" s="1" t="s">
        <v>73</v>
      </c>
      <c r="Q1" s="1" t="s">
        <v>9</v>
      </c>
      <c r="R1" s="5" t="s">
        <v>50</v>
      </c>
    </row>
    <row r="2" spans="1:18" ht="15.75" customHeight="1">
      <c r="A2" s="20" t="s">
        <v>70</v>
      </c>
      <c r="B2" t="s">
        <v>15</v>
      </c>
      <c r="C2" s="10">
        <v>51</v>
      </c>
      <c r="D2" s="11">
        <v>68.34</v>
      </c>
      <c r="E2" s="12">
        <v>30</v>
      </c>
      <c r="F2" s="32">
        <f>E2/C2</f>
        <v>0.5882352941176471</v>
      </c>
      <c r="G2" s="12">
        <v>2</v>
      </c>
      <c r="H2" s="13">
        <v>0</v>
      </c>
      <c r="I2" s="16">
        <v>0</v>
      </c>
      <c r="J2" s="16">
        <v>0</v>
      </c>
      <c r="K2" s="16">
        <v>2</v>
      </c>
      <c r="L2" s="13">
        <v>24</v>
      </c>
      <c r="M2" s="16">
        <v>6</v>
      </c>
      <c r="N2" s="13">
        <v>30</v>
      </c>
      <c r="O2" s="12">
        <v>0</v>
      </c>
      <c r="P2" s="12">
        <v>0</v>
      </c>
      <c r="Q2" s="12">
        <v>0</v>
      </c>
      <c r="R2" s="15">
        <v>0</v>
      </c>
    </row>
    <row r="3" spans="1:18" ht="12.75">
      <c r="A3" t="s">
        <v>28</v>
      </c>
      <c r="B3" t="s">
        <v>15</v>
      </c>
      <c r="C3" s="10">
        <v>22</v>
      </c>
      <c r="D3" s="11">
        <v>65</v>
      </c>
      <c r="E3" s="12">
        <v>18</v>
      </c>
      <c r="F3" s="32">
        <f aca="true" t="shared" si="0" ref="F3:F45">E3/C3</f>
        <v>0.8181818181818182</v>
      </c>
      <c r="G3" s="12">
        <v>7</v>
      </c>
      <c r="H3" s="13">
        <v>0</v>
      </c>
      <c r="I3" s="16">
        <v>0</v>
      </c>
      <c r="J3" s="16">
        <v>0</v>
      </c>
      <c r="K3" s="16">
        <v>1</v>
      </c>
      <c r="L3" s="13">
        <v>15</v>
      </c>
      <c r="M3" s="16">
        <v>3</v>
      </c>
      <c r="N3" s="13">
        <v>13</v>
      </c>
      <c r="O3" s="12">
        <v>1</v>
      </c>
      <c r="P3" s="12">
        <v>2</v>
      </c>
      <c r="Q3" s="12">
        <v>2</v>
      </c>
      <c r="R3" s="15">
        <v>0</v>
      </c>
    </row>
    <row r="4" spans="1:18" ht="12.75">
      <c r="A4" t="s">
        <v>26</v>
      </c>
      <c r="B4" t="s">
        <v>15</v>
      </c>
      <c r="C4" s="10">
        <v>26</v>
      </c>
      <c r="D4" s="11">
        <v>55</v>
      </c>
      <c r="E4" s="12">
        <v>30</v>
      </c>
      <c r="F4" s="32">
        <f t="shared" si="0"/>
        <v>1.1538461538461537</v>
      </c>
      <c r="G4" s="12">
        <v>7</v>
      </c>
      <c r="H4" s="13">
        <v>0</v>
      </c>
      <c r="I4" s="16">
        <v>0</v>
      </c>
      <c r="J4" s="16">
        <v>0</v>
      </c>
      <c r="K4" s="16">
        <v>0</v>
      </c>
      <c r="L4" s="13">
        <v>30</v>
      </c>
      <c r="M4" s="16">
        <v>0</v>
      </c>
      <c r="N4" s="13">
        <v>27</v>
      </c>
      <c r="O4" s="12">
        <v>3</v>
      </c>
      <c r="P4" s="12">
        <v>0</v>
      </c>
      <c r="Q4" s="12">
        <v>0</v>
      </c>
      <c r="R4" s="15">
        <v>0</v>
      </c>
    </row>
    <row r="5" spans="1:18" ht="12.75">
      <c r="A5" t="s">
        <v>23</v>
      </c>
      <c r="B5" t="s">
        <v>15</v>
      </c>
      <c r="C5" s="10">
        <v>25</v>
      </c>
      <c r="D5" s="11">
        <v>55</v>
      </c>
      <c r="E5" s="12">
        <v>17</v>
      </c>
      <c r="F5" s="32">
        <f t="shared" si="0"/>
        <v>0.68</v>
      </c>
      <c r="G5" s="12">
        <v>8.7</v>
      </c>
      <c r="H5" s="13">
        <v>1</v>
      </c>
      <c r="I5" s="16">
        <v>0</v>
      </c>
      <c r="J5" s="16">
        <v>4</v>
      </c>
      <c r="K5" s="16">
        <v>0</v>
      </c>
      <c r="L5" s="13">
        <v>14</v>
      </c>
      <c r="M5" s="16">
        <v>3</v>
      </c>
      <c r="N5" s="13">
        <v>13</v>
      </c>
      <c r="O5" s="12">
        <v>2</v>
      </c>
      <c r="P5" s="12" t="s">
        <v>75</v>
      </c>
      <c r="Q5" s="12">
        <v>2</v>
      </c>
      <c r="R5" s="15">
        <v>0</v>
      </c>
    </row>
    <row r="6" spans="1:18" ht="12.75">
      <c r="A6" t="s">
        <v>18</v>
      </c>
      <c r="B6" t="s">
        <v>15</v>
      </c>
      <c r="C6" s="10">
        <v>40</v>
      </c>
      <c r="D6" s="11">
        <v>45</v>
      </c>
      <c r="E6" s="34">
        <v>28</v>
      </c>
      <c r="F6" s="32">
        <f t="shared" si="0"/>
        <v>0.7</v>
      </c>
      <c r="G6" s="12">
        <v>90</v>
      </c>
      <c r="H6" s="13">
        <v>0</v>
      </c>
      <c r="I6" s="14">
        <v>0</v>
      </c>
      <c r="J6" s="14">
        <v>0</v>
      </c>
      <c r="K6" s="14">
        <v>1</v>
      </c>
      <c r="L6" s="13">
        <v>23</v>
      </c>
      <c r="M6" s="14">
        <v>5</v>
      </c>
      <c r="N6" s="13">
        <v>25.2</v>
      </c>
      <c r="O6" s="14">
        <v>1.4</v>
      </c>
      <c r="P6" s="14">
        <v>0</v>
      </c>
      <c r="Q6" s="14">
        <v>1.4</v>
      </c>
      <c r="R6" s="15">
        <v>0</v>
      </c>
    </row>
    <row r="7" spans="1:18" ht="12.75">
      <c r="A7" t="s">
        <v>29</v>
      </c>
      <c r="B7" t="s">
        <v>15</v>
      </c>
      <c r="C7" s="10">
        <v>20</v>
      </c>
      <c r="D7" s="11">
        <v>20</v>
      </c>
      <c r="E7" s="34">
        <v>4</v>
      </c>
      <c r="F7" s="32">
        <f t="shared" si="0"/>
        <v>0.2</v>
      </c>
      <c r="G7" s="12">
        <v>4</v>
      </c>
      <c r="H7" s="13">
        <v>0</v>
      </c>
      <c r="I7" s="16">
        <v>0</v>
      </c>
      <c r="J7" s="16">
        <v>0</v>
      </c>
      <c r="K7" s="16">
        <v>0</v>
      </c>
      <c r="L7" s="13">
        <v>3</v>
      </c>
      <c r="M7" s="16">
        <v>1</v>
      </c>
      <c r="N7" s="13">
        <v>1</v>
      </c>
      <c r="O7" s="12">
        <v>0</v>
      </c>
      <c r="P7" s="12">
        <v>3</v>
      </c>
      <c r="Q7" s="12">
        <v>0</v>
      </c>
      <c r="R7" s="15">
        <v>0</v>
      </c>
    </row>
    <row r="8" spans="1:18" ht="12.75">
      <c r="A8" t="s">
        <v>30</v>
      </c>
      <c r="B8" t="s">
        <v>15</v>
      </c>
      <c r="C8" s="10">
        <v>62</v>
      </c>
      <c r="D8" s="11">
        <v>75</v>
      </c>
      <c r="E8" s="12">
        <v>47</v>
      </c>
      <c r="F8" s="32">
        <f t="shared" si="0"/>
        <v>0.7580645161290323</v>
      </c>
      <c r="G8" s="12">
        <v>3.5</v>
      </c>
      <c r="H8" s="13">
        <v>0</v>
      </c>
      <c r="I8" s="16">
        <v>0</v>
      </c>
      <c r="J8" s="16">
        <v>0</v>
      </c>
      <c r="K8" s="16">
        <v>0</v>
      </c>
      <c r="L8" s="13">
        <v>40</v>
      </c>
      <c r="M8" s="16">
        <v>7</v>
      </c>
      <c r="N8" s="13">
        <v>39</v>
      </c>
      <c r="O8" s="12">
        <v>5</v>
      </c>
      <c r="P8" s="12">
        <v>2</v>
      </c>
      <c r="Q8" s="12">
        <v>0</v>
      </c>
      <c r="R8" s="15">
        <v>2</v>
      </c>
    </row>
    <row r="9" spans="1:18" ht="12.75">
      <c r="A9" t="s">
        <v>21</v>
      </c>
      <c r="B9" t="s">
        <v>15</v>
      </c>
      <c r="C9" s="10">
        <v>129</v>
      </c>
      <c r="D9" s="11">
        <v>105</v>
      </c>
      <c r="E9" s="12">
        <v>123.94</v>
      </c>
      <c r="F9" s="32">
        <f t="shared" si="0"/>
        <v>0.9607751937984496</v>
      </c>
      <c r="G9" s="12">
        <v>9.51</v>
      </c>
      <c r="H9" s="13">
        <v>5.36</v>
      </c>
      <c r="I9" s="16">
        <v>0.98</v>
      </c>
      <c r="J9" s="16">
        <v>0</v>
      </c>
      <c r="K9" s="16">
        <v>0</v>
      </c>
      <c r="L9" s="13">
        <v>106.25</v>
      </c>
      <c r="M9" s="16">
        <v>20.32</v>
      </c>
      <c r="N9" s="13">
        <v>80.57</v>
      </c>
      <c r="O9" s="12">
        <v>38.22</v>
      </c>
      <c r="P9" s="12"/>
      <c r="Q9" s="12">
        <v>1.54</v>
      </c>
      <c r="R9" s="15">
        <v>5.22</v>
      </c>
    </row>
    <row r="10" spans="1:19" ht="12.75">
      <c r="A10" t="s">
        <v>19</v>
      </c>
      <c r="B10" t="s">
        <v>15</v>
      </c>
      <c r="C10" s="10">
        <v>16</v>
      </c>
      <c r="D10" s="11">
        <v>60</v>
      </c>
      <c r="E10" s="12">
        <v>8</v>
      </c>
      <c r="F10" s="32">
        <f t="shared" si="0"/>
        <v>0.5</v>
      </c>
      <c r="G10" s="12">
        <v>3</v>
      </c>
      <c r="H10" s="13">
        <v>0</v>
      </c>
      <c r="I10" s="16">
        <v>0</v>
      </c>
      <c r="J10" s="16">
        <v>0</v>
      </c>
      <c r="K10" s="16">
        <v>0</v>
      </c>
      <c r="L10" s="13">
        <v>8</v>
      </c>
      <c r="M10" s="16">
        <v>0</v>
      </c>
      <c r="N10" s="13" t="s">
        <v>75</v>
      </c>
      <c r="O10" s="12" t="s">
        <v>75</v>
      </c>
      <c r="P10" s="12" t="s">
        <v>75</v>
      </c>
      <c r="Q10" s="12" t="s">
        <v>75</v>
      </c>
      <c r="R10" s="15" t="s">
        <v>75</v>
      </c>
      <c r="S10" s="8"/>
    </row>
    <row r="11" spans="1:18" ht="12.75">
      <c r="A11" t="s">
        <v>24</v>
      </c>
      <c r="B11" t="s">
        <v>15</v>
      </c>
      <c r="C11" s="10">
        <v>46</v>
      </c>
      <c r="D11" s="11">
        <v>65</v>
      </c>
      <c r="E11" s="34">
        <v>42</v>
      </c>
      <c r="F11" s="32">
        <f t="shared" si="0"/>
        <v>0.9130434782608695</v>
      </c>
      <c r="G11" s="12">
        <v>22.4</v>
      </c>
      <c r="H11" s="13">
        <v>0</v>
      </c>
      <c r="I11" s="16">
        <v>0</v>
      </c>
      <c r="J11" s="16">
        <v>0</v>
      </c>
      <c r="K11" s="16">
        <v>5.8</v>
      </c>
      <c r="L11" s="13">
        <v>33.4</v>
      </c>
      <c r="M11" s="16">
        <v>8.6</v>
      </c>
      <c r="N11" s="13">
        <v>37</v>
      </c>
      <c r="O11" s="12">
        <v>5.2</v>
      </c>
      <c r="P11" s="12">
        <v>4.2</v>
      </c>
      <c r="Q11" s="12">
        <v>0.8</v>
      </c>
      <c r="R11" s="15">
        <v>1.6</v>
      </c>
    </row>
    <row r="12" spans="1:18" ht="12.75">
      <c r="A12" t="s">
        <v>31</v>
      </c>
      <c r="B12" t="s">
        <v>15</v>
      </c>
      <c r="C12" s="10">
        <v>12</v>
      </c>
      <c r="D12" s="11" t="s">
        <v>78</v>
      </c>
      <c r="E12" s="12">
        <v>8</v>
      </c>
      <c r="F12" s="32">
        <f t="shared" si="0"/>
        <v>0.6666666666666666</v>
      </c>
      <c r="G12" s="12"/>
      <c r="H12" s="13">
        <v>2</v>
      </c>
      <c r="I12" s="16">
        <v>0</v>
      </c>
      <c r="J12" s="16">
        <v>0</v>
      </c>
      <c r="K12" s="16">
        <v>0</v>
      </c>
      <c r="L12" s="13">
        <v>7</v>
      </c>
      <c r="M12" s="16">
        <v>1</v>
      </c>
      <c r="N12" s="13">
        <v>7</v>
      </c>
      <c r="O12" s="12">
        <v>1</v>
      </c>
      <c r="P12" s="12">
        <v>0</v>
      </c>
      <c r="Q12" s="12">
        <v>0</v>
      </c>
      <c r="R12" s="15">
        <v>0</v>
      </c>
    </row>
    <row r="13" spans="1:18" ht="12.75">
      <c r="A13" t="s">
        <v>20</v>
      </c>
      <c r="B13" t="s">
        <v>15</v>
      </c>
      <c r="C13" s="10">
        <v>52</v>
      </c>
      <c r="D13" s="11">
        <v>65</v>
      </c>
      <c r="E13" s="12">
        <v>43.2</v>
      </c>
      <c r="F13" s="32">
        <f t="shared" si="0"/>
        <v>0.8307692307692308</v>
      </c>
      <c r="G13" s="12">
        <v>3.47</v>
      </c>
      <c r="H13" s="13">
        <v>0</v>
      </c>
      <c r="I13" s="16">
        <v>0</v>
      </c>
      <c r="J13" s="16">
        <v>0</v>
      </c>
      <c r="K13" s="16">
        <v>0</v>
      </c>
      <c r="L13" s="13">
        <v>28.45</v>
      </c>
      <c r="M13" s="16">
        <v>8.85</v>
      </c>
      <c r="N13" s="13">
        <v>30.95</v>
      </c>
      <c r="O13" s="12">
        <v>3.44</v>
      </c>
      <c r="P13" s="12" t="s">
        <v>75</v>
      </c>
      <c r="Q13" s="12">
        <v>1.5</v>
      </c>
      <c r="R13" s="15">
        <v>9.75</v>
      </c>
    </row>
    <row r="14" spans="1:18" ht="12.75">
      <c r="A14" t="s">
        <v>52</v>
      </c>
      <c r="B14" t="s">
        <v>15</v>
      </c>
      <c r="C14" s="10">
        <v>50</v>
      </c>
      <c r="D14" s="11">
        <v>70</v>
      </c>
      <c r="E14" s="12">
        <v>74</v>
      </c>
      <c r="F14" s="32">
        <f t="shared" si="0"/>
        <v>1.48</v>
      </c>
      <c r="G14" s="12">
        <v>15</v>
      </c>
      <c r="H14" s="13">
        <v>0</v>
      </c>
      <c r="I14" s="16">
        <v>0</v>
      </c>
      <c r="J14" s="16">
        <v>0</v>
      </c>
      <c r="K14" s="16">
        <v>0</v>
      </c>
      <c r="L14" s="13">
        <v>54</v>
      </c>
      <c r="M14" s="16">
        <v>20</v>
      </c>
      <c r="N14" s="13" t="s">
        <v>75</v>
      </c>
      <c r="O14" s="12" t="s">
        <v>75</v>
      </c>
      <c r="P14" s="12" t="s">
        <v>75</v>
      </c>
      <c r="Q14" s="12" t="s">
        <v>75</v>
      </c>
      <c r="R14" s="15" t="s">
        <v>75</v>
      </c>
    </row>
    <row r="15" spans="1:18" ht="12.75">
      <c r="A15" t="s">
        <v>14</v>
      </c>
      <c r="B15" t="s">
        <v>15</v>
      </c>
      <c r="C15" s="10">
        <v>66</v>
      </c>
      <c r="D15" s="11">
        <v>45</v>
      </c>
      <c r="E15" s="12">
        <v>58</v>
      </c>
      <c r="F15" s="32">
        <f t="shared" si="0"/>
        <v>0.8787878787878788</v>
      </c>
      <c r="G15" s="12">
        <v>70</v>
      </c>
      <c r="H15" s="13">
        <v>0</v>
      </c>
      <c r="I15" s="14">
        <v>0</v>
      </c>
      <c r="J15" s="14">
        <v>0</v>
      </c>
      <c r="K15" s="14">
        <v>2</v>
      </c>
      <c r="L15" s="13">
        <v>47</v>
      </c>
      <c r="M15" s="14">
        <v>11</v>
      </c>
      <c r="N15" s="13">
        <v>20</v>
      </c>
      <c r="O15" s="14">
        <v>20</v>
      </c>
      <c r="P15" s="14">
        <v>20</v>
      </c>
      <c r="Q15" s="14">
        <v>20</v>
      </c>
      <c r="R15" s="15">
        <v>20</v>
      </c>
    </row>
    <row r="16" spans="1:18" ht="12.75">
      <c r="A16" s="20" t="s">
        <v>56</v>
      </c>
      <c r="B16" t="s">
        <v>15</v>
      </c>
      <c r="C16" s="10">
        <v>37</v>
      </c>
      <c r="D16" s="11">
        <v>50</v>
      </c>
      <c r="E16" s="35"/>
      <c r="F16" s="32">
        <f t="shared" si="0"/>
        <v>0</v>
      </c>
      <c r="G16" s="10">
        <v>30</v>
      </c>
      <c r="H16" s="17">
        <v>0</v>
      </c>
      <c r="I16" s="23">
        <v>0</v>
      </c>
      <c r="J16" s="23">
        <v>0</v>
      </c>
      <c r="K16" s="18">
        <v>0</v>
      </c>
      <c r="L16" s="17"/>
      <c r="M16" s="23"/>
      <c r="N16" s="17"/>
      <c r="O16" s="10"/>
      <c r="P16" s="10"/>
      <c r="Q16" s="10"/>
      <c r="R16" s="19"/>
    </row>
    <row r="17" spans="1:18" ht="12.75">
      <c r="A17" s="20" t="s">
        <v>57</v>
      </c>
      <c r="B17" t="s">
        <v>15</v>
      </c>
      <c r="C17" s="10">
        <v>28</v>
      </c>
      <c r="D17" s="11" t="s">
        <v>78</v>
      </c>
      <c r="E17" s="12">
        <v>23</v>
      </c>
      <c r="F17" s="32">
        <f t="shared" si="0"/>
        <v>0.8214285714285714</v>
      </c>
      <c r="G17" s="12">
        <v>4.8</v>
      </c>
      <c r="H17" s="17">
        <v>0</v>
      </c>
      <c r="I17" s="18">
        <v>0</v>
      </c>
      <c r="J17" s="18">
        <v>0</v>
      </c>
      <c r="K17" s="23">
        <v>0</v>
      </c>
      <c r="L17" s="17">
        <v>20</v>
      </c>
      <c r="M17" s="14">
        <v>3</v>
      </c>
      <c r="N17" s="17" t="s">
        <v>75</v>
      </c>
      <c r="O17" s="10" t="s">
        <v>75</v>
      </c>
      <c r="P17" s="10" t="s">
        <v>75</v>
      </c>
      <c r="Q17" s="10" t="s">
        <v>75</v>
      </c>
      <c r="R17" s="19" t="s">
        <v>75</v>
      </c>
    </row>
    <row r="18" spans="1:18" ht="12.75">
      <c r="A18" s="20" t="s">
        <v>71</v>
      </c>
      <c r="B18" t="s">
        <v>15</v>
      </c>
      <c r="C18" s="10">
        <v>83</v>
      </c>
      <c r="D18" s="11">
        <v>40.43</v>
      </c>
      <c r="E18" s="10">
        <v>70</v>
      </c>
      <c r="F18" s="32">
        <f t="shared" si="0"/>
        <v>0.8433734939759037</v>
      </c>
      <c r="G18" s="10">
        <v>180</v>
      </c>
      <c r="H18" s="17">
        <v>20</v>
      </c>
      <c r="I18" s="18">
        <v>20</v>
      </c>
      <c r="J18" s="18">
        <v>0</v>
      </c>
      <c r="K18" s="18">
        <v>15</v>
      </c>
      <c r="L18" s="17">
        <v>65</v>
      </c>
      <c r="M18" s="18">
        <v>5</v>
      </c>
      <c r="N18" s="17">
        <v>55</v>
      </c>
      <c r="O18" s="10">
        <v>5</v>
      </c>
      <c r="P18" s="10">
        <v>0</v>
      </c>
      <c r="Q18" s="10">
        <v>5</v>
      </c>
      <c r="R18" s="19">
        <v>5</v>
      </c>
    </row>
    <row r="19" spans="1:18" ht="12.75">
      <c r="A19" s="20" t="s">
        <v>72</v>
      </c>
      <c r="B19" t="s">
        <v>15</v>
      </c>
      <c r="C19" s="10">
        <v>56</v>
      </c>
      <c r="D19" s="11">
        <v>43</v>
      </c>
      <c r="E19" s="10">
        <v>32.3</v>
      </c>
      <c r="F19" s="32">
        <f t="shared" si="0"/>
        <v>0.5767857142857142</v>
      </c>
      <c r="G19" s="10">
        <v>3</v>
      </c>
      <c r="H19" s="17" t="s">
        <v>75</v>
      </c>
      <c r="I19" s="18" t="s">
        <v>75</v>
      </c>
      <c r="J19" s="18" t="s">
        <v>75</v>
      </c>
      <c r="K19" s="18" t="s">
        <v>75</v>
      </c>
      <c r="L19" s="17">
        <v>25.9</v>
      </c>
      <c r="M19" s="18">
        <v>6.3</v>
      </c>
      <c r="N19" s="17">
        <v>1.6</v>
      </c>
      <c r="O19" s="10">
        <v>0</v>
      </c>
      <c r="P19" s="10" t="s">
        <v>75</v>
      </c>
      <c r="Q19" s="10">
        <v>23.2</v>
      </c>
      <c r="R19" s="19">
        <v>0.1</v>
      </c>
    </row>
    <row r="20" spans="1:18" ht="12.75">
      <c r="A20" s="21" t="s">
        <v>49</v>
      </c>
      <c r="B20" t="s">
        <v>15</v>
      </c>
      <c r="C20" s="10">
        <v>81</v>
      </c>
      <c r="D20" s="11">
        <v>45</v>
      </c>
      <c r="E20" s="10">
        <v>65.7</v>
      </c>
      <c r="F20" s="32">
        <f t="shared" si="0"/>
        <v>0.8111111111111111</v>
      </c>
      <c r="G20" s="10">
        <v>6.5</v>
      </c>
      <c r="H20" s="24">
        <v>0</v>
      </c>
      <c r="I20" s="23">
        <v>0</v>
      </c>
      <c r="J20" s="23">
        <v>0</v>
      </c>
      <c r="K20" s="18">
        <v>0</v>
      </c>
      <c r="L20" s="24">
        <v>65.7</v>
      </c>
      <c r="M20" s="18">
        <v>0</v>
      </c>
      <c r="N20" s="24">
        <v>58.8</v>
      </c>
      <c r="O20" s="23">
        <v>3.3</v>
      </c>
      <c r="P20" s="23" t="s">
        <v>75</v>
      </c>
      <c r="Q20" s="23">
        <v>4.5</v>
      </c>
      <c r="R20" s="19">
        <v>0.5</v>
      </c>
    </row>
    <row r="21" spans="1:18" ht="12.75">
      <c r="A21" t="s">
        <v>32</v>
      </c>
      <c r="B21" t="s">
        <v>67</v>
      </c>
      <c r="C21" s="10">
        <v>28</v>
      </c>
      <c r="D21" s="11">
        <v>50</v>
      </c>
      <c r="E21" s="12">
        <v>27</v>
      </c>
      <c r="F21" s="32">
        <f t="shared" si="0"/>
        <v>0.9642857142857143</v>
      </c>
      <c r="G21" s="12">
        <v>9</v>
      </c>
      <c r="H21" s="13">
        <v>11</v>
      </c>
      <c r="I21" s="16">
        <v>3</v>
      </c>
      <c r="J21" s="16">
        <v>1</v>
      </c>
      <c r="K21" s="16">
        <v>1</v>
      </c>
      <c r="L21" s="13">
        <v>26</v>
      </c>
      <c r="M21" s="16">
        <v>2</v>
      </c>
      <c r="N21" s="13">
        <v>26</v>
      </c>
      <c r="O21" s="12">
        <v>1</v>
      </c>
      <c r="P21" s="12" t="s">
        <v>75</v>
      </c>
      <c r="Q21" s="12">
        <v>1</v>
      </c>
      <c r="R21" s="15">
        <v>0</v>
      </c>
    </row>
    <row r="22" spans="1:18" ht="12.75">
      <c r="A22" t="s">
        <v>25</v>
      </c>
      <c r="B22" t="s">
        <v>67</v>
      </c>
      <c r="C22" s="10">
        <v>52</v>
      </c>
      <c r="D22" s="11">
        <v>54</v>
      </c>
      <c r="E22" s="12">
        <v>62.4</v>
      </c>
      <c r="F22" s="32">
        <f t="shared" si="0"/>
        <v>1.2</v>
      </c>
      <c r="G22" s="12">
        <v>9.5</v>
      </c>
      <c r="H22" s="13">
        <v>50.7</v>
      </c>
      <c r="I22" s="16">
        <v>11.8</v>
      </c>
      <c r="J22" s="16">
        <v>1.1</v>
      </c>
      <c r="K22" s="16">
        <v>1.1</v>
      </c>
      <c r="L22" s="13">
        <v>51.4</v>
      </c>
      <c r="M22" s="16">
        <v>11</v>
      </c>
      <c r="N22" s="13">
        <v>59.9</v>
      </c>
      <c r="O22" s="12">
        <v>0.4</v>
      </c>
      <c r="P22" s="12" t="s">
        <v>75</v>
      </c>
      <c r="Q22" s="12">
        <v>2</v>
      </c>
      <c r="R22" s="15">
        <v>0.1</v>
      </c>
    </row>
    <row r="23" spans="1:18" ht="12.75">
      <c r="A23" s="20" t="s">
        <v>61</v>
      </c>
      <c r="B23" t="s">
        <v>67</v>
      </c>
      <c r="C23" s="10">
        <v>800</v>
      </c>
      <c r="D23" s="11"/>
      <c r="E23" s="12">
        <v>678</v>
      </c>
      <c r="F23" s="32">
        <f t="shared" si="0"/>
        <v>0.8475</v>
      </c>
      <c r="G23" s="12">
        <v>24</v>
      </c>
      <c r="H23" s="13"/>
      <c r="I23" s="16"/>
      <c r="J23" s="16"/>
      <c r="K23" s="16"/>
      <c r="L23" s="13">
        <v>597</v>
      </c>
      <c r="M23" s="16">
        <v>81</v>
      </c>
      <c r="N23" s="13">
        <v>588</v>
      </c>
      <c r="O23" s="12">
        <v>64</v>
      </c>
      <c r="P23" s="12" t="s">
        <v>75</v>
      </c>
      <c r="Q23" s="12">
        <v>18</v>
      </c>
      <c r="R23" s="15">
        <v>8</v>
      </c>
    </row>
    <row r="24" spans="1:18" ht="12.75">
      <c r="A24" t="s">
        <v>76</v>
      </c>
      <c r="B24" t="s">
        <v>67</v>
      </c>
      <c r="C24" s="10">
        <v>197</v>
      </c>
      <c r="D24" s="11"/>
      <c r="E24" s="12">
        <v>392</v>
      </c>
      <c r="F24" s="32">
        <f t="shared" si="0"/>
        <v>1.9898477157360406</v>
      </c>
      <c r="G24" s="12"/>
      <c r="H24" s="13">
        <v>82</v>
      </c>
      <c r="I24" s="16">
        <v>44</v>
      </c>
      <c r="J24" s="16">
        <v>52</v>
      </c>
      <c r="K24" s="16">
        <v>0</v>
      </c>
      <c r="L24" s="13">
        <v>327</v>
      </c>
      <c r="M24" s="16">
        <v>65</v>
      </c>
      <c r="N24" s="13">
        <v>254</v>
      </c>
      <c r="O24" s="12">
        <v>16</v>
      </c>
      <c r="P24" s="12">
        <v>109</v>
      </c>
      <c r="Q24" s="12">
        <v>8</v>
      </c>
      <c r="R24" s="15">
        <v>0</v>
      </c>
    </row>
    <row r="25" spans="1:18" ht="12.75">
      <c r="A25" t="s">
        <v>33</v>
      </c>
      <c r="B25" t="s">
        <v>67</v>
      </c>
      <c r="C25" s="10">
        <v>120</v>
      </c>
      <c r="D25" s="11">
        <v>62</v>
      </c>
      <c r="E25" s="12">
        <v>117</v>
      </c>
      <c r="F25" s="32">
        <f t="shared" si="0"/>
        <v>0.975</v>
      </c>
      <c r="G25" s="12">
        <v>9.5</v>
      </c>
      <c r="H25" s="13">
        <v>49</v>
      </c>
      <c r="I25" s="16">
        <v>7</v>
      </c>
      <c r="J25" s="16">
        <v>0</v>
      </c>
      <c r="K25" s="16">
        <v>0</v>
      </c>
      <c r="L25" s="13">
        <v>100</v>
      </c>
      <c r="M25" s="16">
        <v>17</v>
      </c>
      <c r="N25" s="13">
        <v>99</v>
      </c>
      <c r="O25" s="12">
        <v>2</v>
      </c>
      <c r="P25" s="12">
        <v>6</v>
      </c>
      <c r="Q25" s="12">
        <v>10</v>
      </c>
      <c r="R25" s="15">
        <v>0</v>
      </c>
    </row>
    <row r="26" spans="1:18" ht="12.75">
      <c r="A26" t="s">
        <v>34</v>
      </c>
      <c r="B26" t="s">
        <v>67</v>
      </c>
      <c r="C26" s="10">
        <v>814</v>
      </c>
      <c r="D26" s="11">
        <v>60.33</v>
      </c>
      <c r="E26" s="12">
        <v>758</v>
      </c>
      <c r="F26" s="32">
        <f t="shared" si="0"/>
        <v>0.9312039312039312</v>
      </c>
      <c r="G26" s="12">
        <v>17.79</v>
      </c>
      <c r="H26" s="13">
        <v>282</v>
      </c>
      <c r="I26" s="16">
        <v>137</v>
      </c>
      <c r="J26" s="16">
        <v>2</v>
      </c>
      <c r="K26" s="16">
        <v>0</v>
      </c>
      <c r="L26" s="13">
        <v>640</v>
      </c>
      <c r="M26" s="16">
        <v>118</v>
      </c>
      <c r="N26" s="13">
        <v>598</v>
      </c>
      <c r="O26" s="12">
        <v>84</v>
      </c>
      <c r="P26" s="12">
        <v>60</v>
      </c>
      <c r="Q26" s="12">
        <v>7</v>
      </c>
      <c r="R26" s="15">
        <v>10</v>
      </c>
    </row>
    <row r="27" spans="1:18" ht="12.75">
      <c r="A27" s="20" t="s">
        <v>62</v>
      </c>
      <c r="B27" t="s">
        <v>67</v>
      </c>
      <c r="C27" s="10">
        <v>8</v>
      </c>
      <c r="D27" s="11"/>
      <c r="E27" s="12"/>
      <c r="F27" s="32">
        <f t="shared" si="0"/>
        <v>0</v>
      </c>
      <c r="G27" s="12"/>
      <c r="H27" s="13"/>
      <c r="I27" s="16"/>
      <c r="J27" s="16"/>
      <c r="K27" s="16"/>
      <c r="L27" s="13"/>
      <c r="M27" s="16"/>
      <c r="N27" s="13"/>
      <c r="O27" s="12"/>
      <c r="P27" s="12"/>
      <c r="Q27" s="12"/>
      <c r="R27" s="15"/>
    </row>
    <row r="28" spans="1:18" ht="12.75">
      <c r="A28" t="s">
        <v>35</v>
      </c>
      <c r="B28" t="s">
        <v>67</v>
      </c>
      <c r="C28" s="10">
        <v>356</v>
      </c>
      <c r="D28" s="11">
        <v>61.02</v>
      </c>
      <c r="E28" s="12">
        <v>319</v>
      </c>
      <c r="F28" s="32">
        <f t="shared" si="0"/>
        <v>0.8960674157303371</v>
      </c>
      <c r="G28" s="12">
        <v>12</v>
      </c>
      <c r="H28" s="13">
        <v>70</v>
      </c>
      <c r="I28" s="16">
        <v>137</v>
      </c>
      <c r="J28" s="16">
        <v>0</v>
      </c>
      <c r="K28" s="16">
        <v>0</v>
      </c>
      <c r="L28" s="13">
        <v>272</v>
      </c>
      <c r="M28" s="16">
        <v>47</v>
      </c>
      <c r="N28" s="13">
        <v>296</v>
      </c>
      <c r="O28" s="12">
        <v>15</v>
      </c>
      <c r="P28" s="12">
        <v>0</v>
      </c>
      <c r="Q28" s="12">
        <v>5</v>
      </c>
      <c r="R28" s="15">
        <v>3</v>
      </c>
    </row>
    <row r="29" spans="1:18" ht="12.75">
      <c r="A29" t="s">
        <v>36</v>
      </c>
      <c r="B29" t="s">
        <v>67</v>
      </c>
      <c r="C29" s="10">
        <v>44</v>
      </c>
      <c r="D29" s="11">
        <v>40</v>
      </c>
      <c r="E29" s="12">
        <v>30</v>
      </c>
      <c r="F29" s="32">
        <f t="shared" si="0"/>
        <v>0.6818181818181818</v>
      </c>
      <c r="G29" s="12">
        <v>30</v>
      </c>
      <c r="H29" s="13">
        <v>8</v>
      </c>
      <c r="I29" s="16">
        <v>6</v>
      </c>
      <c r="J29" s="16">
        <v>0</v>
      </c>
      <c r="K29" s="16">
        <v>0</v>
      </c>
      <c r="L29" s="13">
        <v>21</v>
      </c>
      <c r="M29" s="16">
        <v>10</v>
      </c>
      <c r="N29" s="13">
        <v>29</v>
      </c>
      <c r="O29" s="12">
        <v>0</v>
      </c>
      <c r="P29" s="12">
        <v>0</v>
      </c>
      <c r="Q29" s="12">
        <v>2</v>
      </c>
      <c r="R29" s="15">
        <v>0</v>
      </c>
    </row>
    <row r="30" spans="1:18" ht="12.75">
      <c r="A30" s="20" t="s">
        <v>63</v>
      </c>
      <c r="B30" t="s">
        <v>67</v>
      </c>
      <c r="C30" s="10">
        <v>146</v>
      </c>
      <c r="D30" s="11"/>
      <c r="E30" s="12"/>
      <c r="F30" s="32">
        <f t="shared" si="0"/>
        <v>0</v>
      </c>
      <c r="G30" s="12"/>
      <c r="H30" s="13"/>
      <c r="I30" s="16"/>
      <c r="J30" s="16"/>
      <c r="K30" s="16"/>
      <c r="L30" s="13"/>
      <c r="M30" s="16"/>
      <c r="N30" s="13"/>
      <c r="O30" s="12"/>
      <c r="P30" s="12"/>
      <c r="Q30" s="12"/>
      <c r="R30" s="15"/>
    </row>
    <row r="31" spans="1:18" ht="12.75">
      <c r="A31" t="s">
        <v>37</v>
      </c>
      <c r="B31" t="s">
        <v>67</v>
      </c>
      <c r="C31" s="10">
        <v>16</v>
      </c>
      <c r="D31" s="11">
        <v>50</v>
      </c>
      <c r="E31" s="12">
        <v>5</v>
      </c>
      <c r="F31" s="32">
        <f t="shared" si="0"/>
        <v>0.3125</v>
      </c>
      <c r="G31" s="12">
        <v>8.5</v>
      </c>
      <c r="H31" s="13">
        <v>1</v>
      </c>
      <c r="I31" s="16">
        <v>0</v>
      </c>
      <c r="J31" s="16">
        <v>0</v>
      </c>
      <c r="K31" s="16">
        <v>0</v>
      </c>
      <c r="L31" s="13">
        <v>3</v>
      </c>
      <c r="M31" s="16">
        <v>1</v>
      </c>
      <c r="N31" s="13">
        <v>3</v>
      </c>
      <c r="O31" s="12">
        <v>0</v>
      </c>
      <c r="P31" s="12">
        <v>1</v>
      </c>
      <c r="Q31" s="12">
        <v>1</v>
      </c>
      <c r="R31" s="15">
        <v>0</v>
      </c>
    </row>
    <row r="32" spans="1:18" ht="12.75">
      <c r="A32" t="s">
        <v>38</v>
      </c>
      <c r="B32" t="s">
        <v>67</v>
      </c>
      <c r="C32" s="10">
        <v>185</v>
      </c>
      <c r="D32" s="11">
        <v>57</v>
      </c>
      <c r="E32" s="12">
        <v>208</v>
      </c>
      <c r="F32" s="32">
        <f t="shared" si="0"/>
        <v>1.1243243243243244</v>
      </c>
      <c r="G32" s="12">
        <v>30</v>
      </c>
      <c r="H32" s="13">
        <v>77</v>
      </c>
      <c r="I32" s="16">
        <v>28</v>
      </c>
      <c r="J32" s="16">
        <v>11</v>
      </c>
      <c r="K32" s="16">
        <v>0</v>
      </c>
      <c r="L32" s="13">
        <v>182</v>
      </c>
      <c r="M32" s="16">
        <v>26</v>
      </c>
      <c r="N32" s="13">
        <v>99</v>
      </c>
      <c r="O32" s="12">
        <v>7</v>
      </c>
      <c r="P32" s="12">
        <v>97</v>
      </c>
      <c r="Q32" s="12">
        <v>5</v>
      </c>
      <c r="R32" s="15"/>
    </row>
    <row r="33" spans="1:19" ht="12.75">
      <c r="A33" s="20" t="s">
        <v>55</v>
      </c>
      <c r="B33" t="s">
        <v>67</v>
      </c>
      <c r="C33" s="10">
        <v>176</v>
      </c>
      <c r="D33" s="11">
        <v>65</v>
      </c>
      <c r="E33" s="10">
        <v>137.2</v>
      </c>
      <c r="F33" s="32">
        <f t="shared" si="0"/>
        <v>0.7795454545454544</v>
      </c>
      <c r="G33" s="10">
        <v>14</v>
      </c>
      <c r="H33" s="17" t="s">
        <v>75</v>
      </c>
      <c r="I33" s="18" t="s">
        <v>75</v>
      </c>
      <c r="J33" s="18" t="s">
        <v>75</v>
      </c>
      <c r="K33" s="23" t="s">
        <v>75</v>
      </c>
      <c r="L33" s="17">
        <v>117.5</v>
      </c>
      <c r="M33" s="18">
        <v>19.7</v>
      </c>
      <c r="N33" s="17">
        <v>112</v>
      </c>
      <c r="O33" s="23">
        <v>3.3</v>
      </c>
      <c r="P33" s="23"/>
      <c r="Q33" s="23">
        <v>11.6</v>
      </c>
      <c r="R33" s="19">
        <v>1.7</v>
      </c>
      <c r="S33" s="9"/>
    </row>
    <row r="34" spans="1:18" ht="12.75">
      <c r="A34" t="s">
        <v>39</v>
      </c>
      <c r="B34" t="s">
        <v>67</v>
      </c>
      <c r="C34" s="10">
        <v>91</v>
      </c>
      <c r="D34" s="11">
        <v>44</v>
      </c>
      <c r="E34" s="12">
        <v>51</v>
      </c>
      <c r="F34" s="32">
        <f t="shared" si="0"/>
        <v>0.5604395604395604</v>
      </c>
      <c r="G34" s="12">
        <v>5.4</v>
      </c>
      <c r="H34" s="13">
        <v>20</v>
      </c>
      <c r="I34" s="16">
        <v>10</v>
      </c>
      <c r="J34" s="16">
        <v>0</v>
      </c>
      <c r="K34" s="16">
        <v>0</v>
      </c>
      <c r="L34" s="13">
        <v>43</v>
      </c>
      <c r="M34" s="16">
        <v>8</v>
      </c>
      <c r="N34" s="13">
        <v>43</v>
      </c>
      <c r="O34" s="12">
        <v>4</v>
      </c>
      <c r="P34" s="12">
        <v>2</v>
      </c>
      <c r="Q34" s="12">
        <v>1</v>
      </c>
      <c r="R34" s="15">
        <v>1</v>
      </c>
    </row>
    <row r="35" spans="1:18" ht="12.75">
      <c r="A35" t="s">
        <v>11</v>
      </c>
      <c r="B35" t="s">
        <v>67</v>
      </c>
      <c r="C35" s="10">
        <v>49</v>
      </c>
      <c r="D35" s="11">
        <v>93.82</v>
      </c>
      <c r="E35" s="12">
        <v>43</v>
      </c>
      <c r="F35" s="32">
        <f t="shared" si="0"/>
        <v>0.8775510204081632</v>
      </c>
      <c r="G35" s="12">
        <v>13.7</v>
      </c>
      <c r="H35" s="13">
        <v>26</v>
      </c>
      <c r="I35" s="14">
        <v>9</v>
      </c>
      <c r="J35" s="14">
        <v>9</v>
      </c>
      <c r="K35" s="14">
        <v>0</v>
      </c>
      <c r="L35" s="13">
        <v>30</v>
      </c>
      <c r="M35" s="14">
        <v>13</v>
      </c>
      <c r="N35" s="13">
        <v>37</v>
      </c>
      <c r="O35" s="14">
        <v>2</v>
      </c>
      <c r="P35" s="14">
        <v>2</v>
      </c>
      <c r="Q35" s="14">
        <v>5</v>
      </c>
      <c r="R35" s="15">
        <v>4</v>
      </c>
    </row>
    <row r="36" spans="1:18" ht="12.75">
      <c r="A36" t="s">
        <v>40</v>
      </c>
      <c r="B36" t="s">
        <v>67</v>
      </c>
      <c r="C36" s="10">
        <v>3039</v>
      </c>
      <c r="D36" s="11">
        <v>109.1</v>
      </c>
      <c r="E36" s="12">
        <v>2611</v>
      </c>
      <c r="F36" s="32">
        <f t="shared" si="0"/>
        <v>0.8591641987495887</v>
      </c>
      <c r="G36" s="12">
        <v>19</v>
      </c>
      <c r="H36" s="13">
        <v>1489</v>
      </c>
      <c r="I36" s="16">
        <v>228</v>
      </c>
      <c r="J36" s="16">
        <v>106</v>
      </c>
      <c r="K36" s="16">
        <v>10</v>
      </c>
      <c r="L36" s="13">
        <v>2274</v>
      </c>
      <c r="M36" s="16">
        <v>337</v>
      </c>
      <c r="N36" s="13">
        <v>1429</v>
      </c>
      <c r="O36" s="12">
        <v>968</v>
      </c>
      <c r="P36" s="12" t="s">
        <v>75</v>
      </c>
      <c r="Q36" s="12">
        <v>70</v>
      </c>
      <c r="R36" s="15">
        <v>139</v>
      </c>
    </row>
    <row r="37" spans="1:18" ht="12.75">
      <c r="A37" t="s">
        <v>54</v>
      </c>
      <c r="B37" t="s">
        <v>67</v>
      </c>
      <c r="C37" s="10">
        <v>535</v>
      </c>
      <c r="D37" s="11">
        <v>65</v>
      </c>
      <c r="E37" s="12">
        <v>433</v>
      </c>
      <c r="F37" s="32">
        <f t="shared" si="0"/>
        <v>0.8093457943925234</v>
      </c>
      <c r="G37" s="12">
        <v>13.9</v>
      </c>
      <c r="H37" s="13">
        <v>177</v>
      </c>
      <c r="I37" s="16">
        <v>86</v>
      </c>
      <c r="J37" s="16">
        <v>46</v>
      </c>
      <c r="K37" s="16">
        <v>4</v>
      </c>
      <c r="L37" s="13">
        <v>363</v>
      </c>
      <c r="M37" s="16">
        <v>65</v>
      </c>
      <c r="N37" s="13">
        <v>3337</v>
      </c>
      <c r="O37" s="12">
        <v>65</v>
      </c>
      <c r="P37" s="12" t="s">
        <v>75</v>
      </c>
      <c r="Q37" s="12">
        <v>17</v>
      </c>
      <c r="R37" s="15">
        <v>8</v>
      </c>
    </row>
    <row r="38" spans="1:18" ht="12.75">
      <c r="A38" t="s">
        <v>16</v>
      </c>
      <c r="B38" t="s">
        <v>67</v>
      </c>
      <c r="C38" s="10">
        <v>45</v>
      </c>
      <c r="D38" s="11"/>
      <c r="E38" s="12">
        <v>110.4</v>
      </c>
      <c r="F38" s="32">
        <f t="shared" si="0"/>
        <v>2.4533333333333336</v>
      </c>
      <c r="G38" s="12"/>
      <c r="H38" s="13"/>
      <c r="I38" s="14"/>
      <c r="J38" s="14"/>
      <c r="K38" s="14"/>
      <c r="L38" s="13"/>
      <c r="M38" s="14"/>
      <c r="N38" s="13"/>
      <c r="O38" s="14"/>
      <c r="P38" s="14"/>
      <c r="Q38" s="14"/>
      <c r="R38" s="15"/>
    </row>
    <row r="39" spans="1:18" ht="12.75">
      <c r="A39" t="s">
        <v>41</v>
      </c>
      <c r="B39" t="s">
        <v>67</v>
      </c>
      <c r="C39" s="10">
        <v>49</v>
      </c>
      <c r="D39" s="11">
        <v>54</v>
      </c>
      <c r="E39" s="12">
        <v>43</v>
      </c>
      <c r="F39" s="32">
        <f t="shared" si="0"/>
        <v>0.8775510204081632</v>
      </c>
      <c r="G39" s="12">
        <v>10</v>
      </c>
      <c r="H39" s="13">
        <v>9</v>
      </c>
      <c r="I39" s="16">
        <v>7</v>
      </c>
      <c r="J39" s="16">
        <v>0</v>
      </c>
      <c r="K39" s="16">
        <v>0</v>
      </c>
      <c r="L39" s="13">
        <v>38</v>
      </c>
      <c r="M39" s="16">
        <v>6</v>
      </c>
      <c r="N39" s="13">
        <v>31</v>
      </c>
      <c r="O39" s="12">
        <v>1</v>
      </c>
      <c r="P39" s="12">
        <v>4</v>
      </c>
      <c r="Q39" s="12">
        <v>6</v>
      </c>
      <c r="R39" s="15">
        <v>1</v>
      </c>
    </row>
    <row r="40" spans="1:18" ht="12.75">
      <c r="A40" t="s">
        <v>51</v>
      </c>
      <c r="B40" t="s">
        <v>67</v>
      </c>
      <c r="C40" s="10">
        <v>356</v>
      </c>
      <c r="D40" s="11">
        <v>53.5</v>
      </c>
      <c r="E40" s="12">
        <v>240</v>
      </c>
      <c r="F40" s="32">
        <f t="shared" si="0"/>
        <v>0.6741573033707865</v>
      </c>
      <c r="G40" s="12">
        <v>13</v>
      </c>
      <c r="H40" s="13">
        <v>43.2</v>
      </c>
      <c r="I40" s="16">
        <v>183.3</v>
      </c>
      <c r="J40" s="16" t="s">
        <v>75</v>
      </c>
      <c r="K40" s="16">
        <v>11.7</v>
      </c>
      <c r="L40" s="13">
        <v>188</v>
      </c>
      <c r="M40" s="16">
        <v>31</v>
      </c>
      <c r="N40" s="13">
        <v>225.4</v>
      </c>
      <c r="O40" s="12">
        <v>13.9</v>
      </c>
      <c r="P40" s="12"/>
      <c r="Q40" s="12">
        <v>4.7</v>
      </c>
      <c r="R40" s="15">
        <v>4.6</v>
      </c>
    </row>
    <row r="41" spans="1:18" ht="12.75">
      <c r="A41" t="s">
        <v>42</v>
      </c>
      <c r="B41" t="s">
        <v>67</v>
      </c>
      <c r="C41" s="10">
        <v>19</v>
      </c>
      <c r="D41" s="11"/>
      <c r="E41" s="12">
        <v>14</v>
      </c>
      <c r="F41" s="32">
        <f t="shared" si="0"/>
        <v>0.7368421052631579</v>
      </c>
      <c r="G41" s="12"/>
      <c r="H41" s="13">
        <v>3</v>
      </c>
      <c r="I41" s="16">
        <v>2</v>
      </c>
      <c r="J41" s="16">
        <v>0</v>
      </c>
      <c r="K41" s="16">
        <v>0</v>
      </c>
      <c r="L41" s="13">
        <v>13</v>
      </c>
      <c r="M41" s="16">
        <v>2</v>
      </c>
      <c r="N41" s="13">
        <v>12</v>
      </c>
      <c r="O41" s="12">
        <v>0</v>
      </c>
      <c r="P41" s="12">
        <v>0</v>
      </c>
      <c r="Q41" s="12">
        <v>2</v>
      </c>
      <c r="R41" s="15">
        <v>0</v>
      </c>
    </row>
    <row r="42" spans="1:18" ht="12.75">
      <c r="A42" t="s">
        <v>43</v>
      </c>
      <c r="B42" t="s">
        <v>67</v>
      </c>
      <c r="C42" s="10">
        <v>144</v>
      </c>
      <c r="D42" s="11">
        <v>74.53</v>
      </c>
      <c r="E42" s="12">
        <v>116</v>
      </c>
      <c r="F42" s="32">
        <f t="shared" si="0"/>
        <v>0.8055555555555556</v>
      </c>
      <c r="G42" s="12">
        <v>13.8</v>
      </c>
      <c r="H42" s="13">
        <v>51</v>
      </c>
      <c r="I42" s="16">
        <v>30</v>
      </c>
      <c r="J42" s="16">
        <v>0</v>
      </c>
      <c r="K42" s="16">
        <v>0</v>
      </c>
      <c r="L42" s="13">
        <v>97</v>
      </c>
      <c r="M42" s="16">
        <v>19</v>
      </c>
      <c r="N42" s="13">
        <v>93</v>
      </c>
      <c r="O42" s="12">
        <v>2</v>
      </c>
      <c r="P42" s="12" t="s">
        <v>75</v>
      </c>
      <c r="Q42" s="12">
        <v>5</v>
      </c>
      <c r="R42" s="15">
        <v>0</v>
      </c>
    </row>
    <row r="43" spans="1:18" ht="12.75">
      <c r="A43" t="s">
        <v>13</v>
      </c>
      <c r="B43" t="s">
        <v>67</v>
      </c>
      <c r="C43" s="10">
        <v>183</v>
      </c>
      <c r="D43" s="11">
        <v>44</v>
      </c>
      <c r="E43" s="12">
        <v>168.22</v>
      </c>
      <c r="F43" s="32">
        <f t="shared" si="0"/>
        <v>0.9192349726775956</v>
      </c>
      <c r="G43" s="12">
        <v>15.5</v>
      </c>
      <c r="H43" s="13">
        <v>24.4</v>
      </c>
      <c r="I43" s="16">
        <v>13.4</v>
      </c>
      <c r="J43" s="16">
        <v>14.9</v>
      </c>
      <c r="K43" s="14" t="s">
        <v>75</v>
      </c>
      <c r="L43" s="13">
        <v>146.82</v>
      </c>
      <c r="M43" s="16">
        <v>21.39</v>
      </c>
      <c r="N43" s="13">
        <v>88.9</v>
      </c>
      <c r="O43" s="16">
        <v>13.7</v>
      </c>
      <c r="P43" s="16">
        <v>27.1</v>
      </c>
      <c r="Q43" s="16">
        <v>30.2</v>
      </c>
      <c r="R43" s="15">
        <v>2.5</v>
      </c>
    </row>
    <row r="44" spans="1:18" ht="12.75">
      <c r="A44" t="s">
        <v>22</v>
      </c>
      <c r="B44" t="s">
        <v>67</v>
      </c>
      <c r="C44" s="10">
        <v>29</v>
      </c>
      <c r="D44" s="11">
        <v>65</v>
      </c>
      <c r="E44" s="12">
        <v>31</v>
      </c>
      <c r="F44" s="32">
        <f t="shared" si="0"/>
        <v>1.0689655172413792</v>
      </c>
      <c r="G44" s="12" t="s">
        <v>75</v>
      </c>
      <c r="H44" s="13">
        <v>10</v>
      </c>
      <c r="I44" s="16">
        <v>4</v>
      </c>
      <c r="J44" s="16">
        <v>0</v>
      </c>
      <c r="K44" s="16">
        <v>2</v>
      </c>
      <c r="L44" s="13">
        <v>27</v>
      </c>
      <c r="M44" s="16">
        <v>4</v>
      </c>
      <c r="N44" s="13">
        <v>30</v>
      </c>
      <c r="O44" s="12">
        <v>0</v>
      </c>
      <c r="P44" s="12">
        <v>1</v>
      </c>
      <c r="Q44" s="12">
        <v>0</v>
      </c>
      <c r="R44" s="15">
        <v>0</v>
      </c>
    </row>
    <row r="45" spans="1:18" ht="12.75">
      <c r="A45" s="20" t="s">
        <v>58</v>
      </c>
      <c r="B45" t="s">
        <v>67</v>
      </c>
      <c r="C45" s="10">
        <v>31</v>
      </c>
      <c r="D45" s="11">
        <v>50</v>
      </c>
      <c r="E45" s="10">
        <v>30</v>
      </c>
      <c r="F45" s="32">
        <f t="shared" si="0"/>
        <v>0.967741935483871</v>
      </c>
      <c r="G45" s="10">
        <v>11.5</v>
      </c>
      <c r="H45" s="17" t="s">
        <v>75</v>
      </c>
      <c r="I45" s="18" t="s">
        <v>75</v>
      </c>
      <c r="J45" s="18" t="s">
        <v>75</v>
      </c>
      <c r="K45" s="18" t="s">
        <v>75</v>
      </c>
      <c r="L45" s="17">
        <v>25.5</v>
      </c>
      <c r="M45" s="18">
        <v>4.5</v>
      </c>
      <c r="N45" s="17">
        <v>27.8</v>
      </c>
      <c r="O45" s="10">
        <v>0.1</v>
      </c>
      <c r="P45" s="10">
        <v>0.2</v>
      </c>
      <c r="Q45" s="10">
        <v>1.9</v>
      </c>
      <c r="R45" s="19">
        <v>0.1</v>
      </c>
    </row>
    <row r="46" spans="1:18" ht="12.75">
      <c r="A46" s="20" t="s">
        <v>59</v>
      </c>
      <c r="B46" t="s">
        <v>67</v>
      </c>
      <c r="C46" s="10">
        <v>1479</v>
      </c>
      <c r="D46" s="11">
        <v>71.95</v>
      </c>
      <c r="E46" s="10">
        <v>1471.2</v>
      </c>
      <c r="F46" s="32">
        <f aca="true" t="shared" si="1" ref="F46:F57">E46/C46</f>
        <v>0.9947261663286004</v>
      </c>
      <c r="G46" s="10">
        <v>18.79</v>
      </c>
      <c r="H46" s="17">
        <v>895.3</v>
      </c>
      <c r="I46" s="23">
        <v>321.9</v>
      </c>
      <c r="J46" s="23">
        <v>56</v>
      </c>
      <c r="K46" s="23">
        <v>40</v>
      </c>
      <c r="L46" s="17">
        <v>1288.3</v>
      </c>
      <c r="M46" s="18">
        <v>183.2</v>
      </c>
      <c r="N46" s="17">
        <v>773.4</v>
      </c>
      <c r="O46" s="23">
        <v>443.8</v>
      </c>
      <c r="P46" s="23">
        <v>126.7</v>
      </c>
      <c r="Q46" s="23">
        <v>47.4</v>
      </c>
      <c r="R46" s="19">
        <v>75.5</v>
      </c>
    </row>
    <row r="47" spans="1:18" ht="12.75">
      <c r="A47" t="s">
        <v>53</v>
      </c>
      <c r="B47" t="s">
        <v>67</v>
      </c>
      <c r="C47" s="10">
        <v>83</v>
      </c>
      <c r="D47" s="11">
        <v>65</v>
      </c>
      <c r="E47" s="12">
        <v>237.2</v>
      </c>
      <c r="F47" s="32">
        <f t="shared" si="1"/>
        <v>2.8578313253012047</v>
      </c>
      <c r="G47" s="10">
        <v>12</v>
      </c>
      <c r="H47" s="17">
        <v>54.7</v>
      </c>
      <c r="I47" s="14">
        <v>87.4</v>
      </c>
      <c r="J47" s="18">
        <v>0.9</v>
      </c>
      <c r="K47" s="18" t="s">
        <v>75</v>
      </c>
      <c r="L47" s="17">
        <v>198.5</v>
      </c>
      <c r="M47" s="14">
        <v>38.7</v>
      </c>
      <c r="N47" s="17">
        <v>156.6</v>
      </c>
      <c r="O47" s="12">
        <v>4.3</v>
      </c>
      <c r="P47" s="12" t="s">
        <v>75</v>
      </c>
      <c r="Q47" s="12">
        <v>13.1</v>
      </c>
      <c r="R47" s="19">
        <v>1.3</v>
      </c>
    </row>
    <row r="48" spans="1:18" ht="12.75">
      <c r="A48" t="s">
        <v>44</v>
      </c>
      <c r="B48" t="s">
        <v>67</v>
      </c>
      <c r="C48" s="10">
        <v>47</v>
      </c>
      <c r="D48" s="11">
        <v>50</v>
      </c>
      <c r="E48" s="12">
        <v>33</v>
      </c>
      <c r="F48" s="32">
        <f t="shared" si="1"/>
        <v>0.7021276595744681</v>
      </c>
      <c r="G48" s="12">
        <v>11</v>
      </c>
      <c r="H48" s="13">
        <v>9</v>
      </c>
      <c r="I48" s="16">
        <v>0</v>
      </c>
      <c r="J48" s="16">
        <v>0</v>
      </c>
      <c r="K48" s="16">
        <v>0</v>
      </c>
      <c r="L48" s="13">
        <v>30</v>
      </c>
      <c r="M48" s="16">
        <v>4</v>
      </c>
      <c r="N48" s="13">
        <v>27</v>
      </c>
      <c r="O48" s="12">
        <v>0</v>
      </c>
      <c r="P48" s="12">
        <v>2</v>
      </c>
      <c r="Q48" s="12">
        <v>3</v>
      </c>
      <c r="R48" s="15">
        <v>0</v>
      </c>
    </row>
    <row r="49" spans="1:18" ht="12.75">
      <c r="A49" t="s">
        <v>45</v>
      </c>
      <c r="B49" t="s">
        <v>67</v>
      </c>
      <c r="C49" s="10">
        <v>650</v>
      </c>
      <c r="D49" s="11" t="s">
        <v>75</v>
      </c>
      <c r="E49" s="12">
        <v>614.17</v>
      </c>
      <c r="F49" s="32">
        <f t="shared" si="1"/>
        <v>0.9448769230769231</v>
      </c>
      <c r="G49" s="12">
        <v>64</v>
      </c>
      <c r="H49" s="13">
        <v>398.2</v>
      </c>
      <c r="I49" s="16">
        <v>103.4</v>
      </c>
      <c r="J49" s="16">
        <v>20.6</v>
      </c>
      <c r="K49" s="16" t="s">
        <v>75</v>
      </c>
      <c r="L49" s="13">
        <v>538</v>
      </c>
      <c r="M49" s="16">
        <v>75.17</v>
      </c>
      <c r="N49" s="13" t="s">
        <v>75</v>
      </c>
      <c r="O49" s="12" t="s">
        <v>75</v>
      </c>
      <c r="P49" s="12" t="s">
        <v>75</v>
      </c>
      <c r="Q49" s="12" t="s">
        <v>75</v>
      </c>
      <c r="R49" s="15" t="s">
        <v>75</v>
      </c>
    </row>
    <row r="50" spans="1:18" ht="12.75">
      <c r="A50" t="s">
        <v>68</v>
      </c>
      <c r="B50" t="s">
        <v>67</v>
      </c>
      <c r="C50" s="10">
        <v>1220</v>
      </c>
      <c r="D50" s="11">
        <v>58.45</v>
      </c>
      <c r="E50" s="12">
        <v>1284</v>
      </c>
      <c r="F50" s="32">
        <f t="shared" si="1"/>
        <v>1.0524590163934426</v>
      </c>
      <c r="G50" s="12">
        <v>17.8</v>
      </c>
      <c r="H50" s="13">
        <v>483</v>
      </c>
      <c r="I50" s="16">
        <v>183</v>
      </c>
      <c r="J50" s="16">
        <v>137</v>
      </c>
      <c r="K50" s="16" t="s">
        <v>75</v>
      </c>
      <c r="L50" s="13">
        <v>1112</v>
      </c>
      <c r="M50" s="16">
        <v>172</v>
      </c>
      <c r="N50" s="13">
        <v>955</v>
      </c>
      <c r="O50" s="12">
        <v>137</v>
      </c>
      <c r="P50" s="12" t="s">
        <v>75</v>
      </c>
      <c r="Q50" s="12">
        <v>72</v>
      </c>
      <c r="R50" s="15">
        <v>30</v>
      </c>
    </row>
    <row r="51" spans="1:18" ht="12.75">
      <c r="A51" t="s">
        <v>27</v>
      </c>
      <c r="B51" t="s">
        <v>67</v>
      </c>
      <c r="C51" s="10">
        <v>40</v>
      </c>
      <c r="D51" s="11">
        <v>60</v>
      </c>
      <c r="E51" s="12">
        <v>51.1</v>
      </c>
      <c r="F51" s="32">
        <f t="shared" si="1"/>
        <v>1.2775</v>
      </c>
      <c r="G51" s="12">
        <v>12.5</v>
      </c>
      <c r="H51" s="13" t="s">
        <v>75</v>
      </c>
      <c r="I51" s="16" t="s">
        <v>75</v>
      </c>
      <c r="J51" s="16" t="s">
        <v>75</v>
      </c>
      <c r="K51" s="16" t="s">
        <v>75</v>
      </c>
      <c r="L51" s="13">
        <v>44.5</v>
      </c>
      <c r="M51" s="16">
        <v>6.6</v>
      </c>
      <c r="N51" s="13">
        <v>46.4</v>
      </c>
      <c r="O51" s="12">
        <v>0.3</v>
      </c>
      <c r="P51" s="12" t="s">
        <v>75</v>
      </c>
      <c r="Q51" s="12">
        <v>3.6</v>
      </c>
      <c r="R51" s="15">
        <v>0</v>
      </c>
    </row>
    <row r="52" spans="1:18" ht="12.75">
      <c r="A52" t="s">
        <v>17</v>
      </c>
      <c r="B52" t="s">
        <v>67</v>
      </c>
      <c r="C52" s="10">
        <v>408</v>
      </c>
      <c r="D52" s="11">
        <v>54.44</v>
      </c>
      <c r="E52" s="12">
        <v>393</v>
      </c>
      <c r="F52" s="32">
        <f t="shared" si="1"/>
        <v>0.9632352941176471</v>
      </c>
      <c r="G52" s="12">
        <v>26</v>
      </c>
      <c r="H52" s="13">
        <v>129</v>
      </c>
      <c r="I52" s="14">
        <v>127</v>
      </c>
      <c r="J52" s="16">
        <v>2</v>
      </c>
      <c r="K52" s="16">
        <v>16</v>
      </c>
      <c r="L52" s="13">
        <v>389</v>
      </c>
      <c r="M52" s="14">
        <v>73</v>
      </c>
      <c r="N52" s="13">
        <v>370</v>
      </c>
      <c r="O52" s="14">
        <v>37</v>
      </c>
      <c r="P52" s="14" t="s">
        <v>75</v>
      </c>
      <c r="Q52" s="14">
        <v>14</v>
      </c>
      <c r="R52" s="15">
        <v>5</v>
      </c>
    </row>
    <row r="53" spans="1:18" ht="12.75">
      <c r="A53" t="s">
        <v>46</v>
      </c>
      <c r="B53" t="s">
        <v>67</v>
      </c>
      <c r="C53" s="10">
        <v>14</v>
      </c>
      <c r="D53" s="11">
        <v>72.57</v>
      </c>
      <c r="E53" s="12">
        <v>9</v>
      </c>
      <c r="F53" s="32">
        <f t="shared" si="1"/>
        <v>0.6428571428571429</v>
      </c>
      <c r="G53" s="12" t="s">
        <v>75</v>
      </c>
      <c r="H53" s="13">
        <v>2</v>
      </c>
      <c r="I53" s="16">
        <v>2</v>
      </c>
      <c r="J53" s="16">
        <v>0</v>
      </c>
      <c r="K53" s="16">
        <v>0</v>
      </c>
      <c r="L53" s="13">
        <v>7</v>
      </c>
      <c r="M53" s="16">
        <v>2</v>
      </c>
      <c r="N53" s="13">
        <v>9</v>
      </c>
      <c r="O53" s="12">
        <v>0</v>
      </c>
      <c r="P53" s="12">
        <v>0</v>
      </c>
      <c r="Q53" s="12">
        <v>0</v>
      </c>
      <c r="R53" s="15">
        <v>0</v>
      </c>
    </row>
    <row r="54" spans="1:18" ht="12.75">
      <c r="A54" s="20" t="s">
        <v>60</v>
      </c>
      <c r="B54" s="22" t="s">
        <v>67</v>
      </c>
      <c r="C54" s="10">
        <v>115</v>
      </c>
      <c r="D54" s="10">
        <v>64.56</v>
      </c>
      <c r="E54" s="10">
        <v>88.4</v>
      </c>
      <c r="F54" s="32">
        <f t="shared" si="1"/>
        <v>0.7686956521739131</v>
      </c>
      <c r="G54" s="10">
        <v>89.63</v>
      </c>
      <c r="H54" s="24" t="s">
        <v>75</v>
      </c>
      <c r="I54" s="24" t="s">
        <v>75</v>
      </c>
      <c r="J54" s="24" t="s">
        <v>75</v>
      </c>
      <c r="K54" s="24" t="s">
        <v>75</v>
      </c>
      <c r="L54" s="24">
        <v>75.98</v>
      </c>
      <c r="M54" s="18">
        <v>12.4</v>
      </c>
      <c r="N54" s="24" t="s">
        <v>75</v>
      </c>
      <c r="O54" s="24" t="s">
        <v>75</v>
      </c>
      <c r="P54" s="24" t="s">
        <v>75</v>
      </c>
      <c r="Q54" s="24" t="s">
        <v>75</v>
      </c>
      <c r="R54" s="24" t="s">
        <v>75</v>
      </c>
    </row>
    <row r="55" spans="1:18" ht="12.75">
      <c r="A55" t="s">
        <v>47</v>
      </c>
      <c r="B55" t="s">
        <v>67</v>
      </c>
      <c r="C55" s="10">
        <v>298</v>
      </c>
      <c r="D55" s="11">
        <v>68</v>
      </c>
      <c r="E55" s="12">
        <v>379</v>
      </c>
      <c r="F55" s="32">
        <f t="shared" si="1"/>
        <v>1.2718120805369129</v>
      </c>
      <c r="G55" s="12">
        <v>19</v>
      </c>
      <c r="H55" s="13">
        <v>125</v>
      </c>
      <c r="I55" s="16">
        <v>60</v>
      </c>
      <c r="J55" s="16">
        <v>16</v>
      </c>
      <c r="K55" s="15">
        <v>5</v>
      </c>
      <c r="L55" s="16">
        <v>316</v>
      </c>
      <c r="M55" s="15">
        <v>62</v>
      </c>
      <c r="N55" s="16">
        <v>258</v>
      </c>
      <c r="O55" s="12">
        <v>21</v>
      </c>
      <c r="P55" s="12">
        <v>29</v>
      </c>
      <c r="Q55" s="12">
        <v>67</v>
      </c>
      <c r="R55" s="15">
        <v>4</v>
      </c>
    </row>
    <row r="56" spans="1:18" ht="12.75">
      <c r="A56" t="s">
        <v>48</v>
      </c>
      <c r="B56" t="s">
        <v>67</v>
      </c>
      <c r="C56" s="10">
        <v>34</v>
      </c>
      <c r="D56" s="11">
        <v>50</v>
      </c>
      <c r="E56" s="12">
        <v>29</v>
      </c>
      <c r="F56" s="32">
        <f t="shared" si="1"/>
        <v>0.8529411764705882</v>
      </c>
      <c r="G56" s="15" t="s">
        <v>75</v>
      </c>
      <c r="H56" s="16">
        <v>10</v>
      </c>
      <c r="I56" s="16">
        <v>4</v>
      </c>
      <c r="J56" s="16">
        <v>0</v>
      </c>
      <c r="K56" s="15">
        <v>0</v>
      </c>
      <c r="L56" s="16">
        <v>25</v>
      </c>
      <c r="M56" s="15">
        <v>3</v>
      </c>
      <c r="N56" s="16">
        <v>24</v>
      </c>
      <c r="O56" s="12">
        <v>2</v>
      </c>
      <c r="P56" s="12">
        <v>2</v>
      </c>
      <c r="Q56" s="12">
        <v>1</v>
      </c>
      <c r="R56" s="15">
        <v>0</v>
      </c>
    </row>
    <row r="57" spans="1:18" ht="12.75">
      <c r="A57" t="s">
        <v>49</v>
      </c>
      <c r="B57" t="s">
        <v>67</v>
      </c>
      <c r="C57" s="10">
        <v>1136</v>
      </c>
      <c r="D57" s="11">
        <v>69.38</v>
      </c>
      <c r="E57" s="12">
        <v>880</v>
      </c>
      <c r="F57" s="32">
        <f t="shared" si="1"/>
        <v>0.7746478873239436</v>
      </c>
      <c r="G57" s="15" t="s">
        <v>75</v>
      </c>
      <c r="H57" s="16" t="s">
        <v>75</v>
      </c>
      <c r="I57" s="16" t="s">
        <v>75</v>
      </c>
      <c r="J57" s="16" t="s">
        <v>75</v>
      </c>
      <c r="K57" s="15" t="s">
        <v>75</v>
      </c>
      <c r="L57" s="16">
        <v>751</v>
      </c>
      <c r="M57" s="15">
        <v>129</v>
      </c>
      <c r="N57" s="16" t="s">
        <v>75</v>
      </c>
      <c r="O57" s="12" t="s">
        <v>75</v>
      </c>
      <c r="P57" s="12" t="s">
        <v>75</v>
      </c>
      <c r="Q57" s="12" t="s">
        <v>75</v>
      </c>
      <c r="R57" s="15" t="s">
        <v>75</v>
      </c>
    </row>
    <row r="58" spans="3:18" ht="6.75" customHeight="1">
      <c r="C58" s="10"/>
      <c r="D58" s="11"/>
      <c r="E58" s="10"/>
      <c r="F58" s="32"/>
      <c r="G58" s="19"/>
      <c r="H58" s="18"/>
      <c r="I58" s="18"/>
      <c r="J58" s="18"/>
      <c r="K58" s="19"/>
      <c r="L58" s="18"/>
      <c r="M58" s="19"/>
      <c r="N58" s="18"/>
      <c r="O58" s="10"/>
      <c r="P58" s="10"/>
      <c r="Q58" s="10"/>
      <c r="R58" s="19"/>
    </row>
    <row r="59" spans="1:18" ht="12.75">
      <c r="A59" s="21" t="s">
        <v>64</v>
      </c>
      <c r="C59" s="25">
        <f>SUM(C2:C58)</f>
        <v>13938</v>
      </c>
      <c r="D59" s="26">
        <f>AVERAGE(D2:D57)</f>
        <v>59.75361702127659</v>
      </c>
      <c r="E59" s="25">
        <f aca="true" t="shared" si="2" ref="E59:R59">SUM(E2:E58)</f>
        <v>12815.43</v>
      </c>
      <c r="F59" s="33">
        <f>AVERAGE(F2:F57)</f>
        <v>0.8856563303657411</v>
      </c>
      <c r="G59" s="29">
        <f>AVERAGE(G2:G57)</f>
        <v>22.18891304347826</v>
      </c>
      <c r="H59" s="25">
        <f t="shared" si="2"/>
        <v>4617.86</v>
      </c>
      <c r="I59" s="25">
        <f t="shared" si="2"/>
        <v>1856.18</v>
      </c>
      <c r="J59" s="25">
        <f t="shared" si="2"/>
        <v>479.5</v>
      </c>
      <c r="K59" s="27">
        <f t="shared" si="2"/>
        <v>117.60000000000001</v>
      </c>
      <c r="L59" s="25">
        <f t="shared" si="2"/>
        <v>10967.2</v>
      </c>
      <c r="M59" s="27">
        <f t="shared" si="2"/>
        <v>1778.73</v>
      </c>
      <c r="N59" s="25">
        <f t="shared" si="2"/>
        <v>10576.52</v>
      </c>
      <c r="O59" s="25">
        <f t="shared" si="2"/>
        <v>1996.36</v>
      </c>
      <c r="P59" s="25">
        <f t="shared" si="2"/>
        <v>500.2</v>
      </c>
      <c r="Q59" s="25">
        <f t="shared" si="2"/>
        <v>496.44</v>
      </c>
      <c r="R59" s="27">
        <f t="shared" si="2"/>
        <v>342.97</v>
      </c>
    </row>
    <row r="60" spans="4:18" ht="12.75">
      <c r="D60" s="28" t="s">
        <v>65</v>
      </c>
      <c r="F60" s="28" t="s">
        <v>65</v>
      </c>
      <c r="G60" s="28" t="s">
        <v>65</v>
      </c>
      <c r="H60" s="3"/>
      <c r="I60" s="4"/>
      <c r="J60" s="4"/>
      <c r="K60" s="4"/>
      <c r="L60" s="3"/>
      <c r="M60" s="4"/>
      <c r="N60" s="3"/>
      <c r="R60" s="6"/>
    </row>
    <row r="61" spans="4:18" ht="12.75">
      <c r="D61" s="7"/>
      <c r="H61" s="3"/>
      <c r="I61" s="4"/>
      <c r="J61" s="4"/>
      <c r="K61" s="4"/>
      <c r="L61" s="3"/>
      <c r="M61" s="4"/>
      <c r="N61" s="3"/>
      <c r="R61" s="6"/>
    </row>
    <row r="62" spans="1:18" ht="12.75">
      <c r="A62">
        <f>COUNT(A2:A57)</f>
        <v>0</v>
      </c>
      <c r="D62" s="26"/>
      <c r="H62" s="3"/>
      <c r="I62" s="4"/>
      <c r="J62" s="4"/>
      <c r="K62" s="4"/>
      <c r="L62" s="3"/>
      <c r="M62" s="4"/>
      <c r="N62" s="3"/>
      <c r="R62" s="6"/>
    </row>
    <row r="63" spans="4:18" ht="12.75">
      <c r="D63" s="7"/>
      <c r="H63" s="3"/>
      <c r="I63" s="4"/>
      <c r="J63" s="4"/>
      <c r="K63" s="4"/>
      <c r="L63" s="3"/>
      <c r="M63" s="4"/>
      <c r="N63" s="3"/>
      <c r="R63" s="6"/>
    </row>
    <row r="64" spans="8:18" ht="12.75">
      <c r="H64" s="3"/>
      <c r="I64" s="4"/>
      <c r="J64" s="4"/>
      <c r="K64" s="4"/>
      <c r="L64" s="3"/>
      <c r="M64" s="4"/>
      <c r="N64" s="3"/>
      <c r="R64" s="6"/>
    </row>
    <row r="65" spans="8:18" ht="12.75">
      <c r="H65" s="3"/>
      <c r="I65" s="4"/>
      <c r="J65" s="4"/>
      <c r="K65" s="4"/>
      <c r="L65" s="3"/>
      <c r="M65" s="4"/>
      <c r="N65" s="3"/>
      <c r="R65" s="6"/>
    </row>
    <row r="66" spans="8:18" ht="12.75">
      <c r="H66" s="3"/>
      <c r="I66" s="4"/>
      <c r="J66" s="4"/>
      <c r="K66" s="4"/>
      <c r="L66" s="3"/>
      <c r="M66" s="4"/>
      <c r="N66" s="3"/>
      <c r="R66" s="6"/>
    </row>
  </sheetData>
  <sheetProtection/>
  <autoFilter ref="A1:E57"/>
  <printOptions/>
  <pageMargins left="0.25" right="0.25" top="0.25" bottom="0.2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P3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lschaffel</dc:creator>
  <cp:keywords/>
  <dc:description/>
  <cp:lastModifiedBy>Jamie Yoder</cp:lastModifiedBy>
  <cp:lastPrinted>2008-04-04T20:14:01Z</cp:lastPrinted>
  <dcterms:created xsi:type="dcterms:W3CDTF">2007-09-04T16:34:55Z</dcterms:created>
  <dcterms:modified xsi:type="dcterms:W3CDTF">2013-08-27T17:43:03Z</dcterms:modified>
  <cp:category/>
  <cp:version/>
  <cp:contentType/>
  <cp:contentStatus/>
</cp:coreProperties>
</file>